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arametros" sheetId="2" state="visible" r:id="rId2"/>
    <sheet xmlns:r="http://schemas.openxmlformats.org/officeDocument/2006/relationships" name="Matriz" sheetId="3" state="visible" r:id="rId3"/>
    <sheet xmlns:r="http://schemas.openxmlformats.org/officeDocument/2006/relationships" name="Evidenci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B4B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1" fontId="0" fillId="0" borderId="0" pivotButton="0" quotePrefix="0" xfId="0"/>
    <xf numFmtId="49" fontId="0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RESUMEN POR ESCENARIO</t>
        </is>
      </c>
    </row>
    <row r="3">
      <c r="A3" s="2" t="inlineStr">
        <is>
          <t>Indicador</t>
        </is>
      </c>
      <c r="B3" s="2" t="inlineStr">
        <is>
          <t>Escenario 1</t>
        </is>
      </c>
      <c r="C3" s="2" t="inlineStr">
        <is>
          <t>Escenario 2</t>
        </is>
      </c>
      <c r="D3" s="2" t="inlineStr">
        <is>
          <t>Escenario 3</t>
        </is>
      </c>
    </row>
    <row r="4">
      <c r="A4" t="inlineStr">
        <is>
          <t>Puntaje ponderado (0 a 100)</t>
        </is>
      </c>
      <c r="B4" s="3">
        <f>SUMPRODUCT(Matriz!$B$4:$B$11,Matriz!D$4:D$11)/(SUM(Matriz!$B$4:$B$11)*Parametros!$B$3)*100</f>
        <v/>
      </c>
      <c r="C4" s="3">
        <f>SUMPRODUCT(Matriz!$B$4:$B$11,Matriz!E$4:E$11)/(SUM(Matriz!$B$4:$B$11)*Parametros!$B$3)*100</f>
        <v/>
      </c>
      <c r="D4" s="3">
        <f>SUMPRODUCT(Matriz!$B$4:$B$11,Matriz!F$4:F$11)/(SUM(Matriz!$B$4:$B$11)*Parametros!$B$3)*100</f>
        <v/>
      </c>
    </row>
    <row r="5">
      <c r="A5" t="inlineStr">
        <is>
          <t>Dimensiones bloqueantes en riesgo</t>
        </is>
      </c>
      <c r="B5" s="4">
        <f>SUMPRODUCT((Matriz!$C$4:$C$11="Sí")*(Matriz!D$4:D$11&lt;=Parametros!$B$4))</f>
        <v/>
      </c>
      <c r="C5" s="4">
        <f>SUMPRODUCT((Matriz!$C$4:$C$11="Sí")*(Matriz!E$4:E$11&lt;=Parametros!$B$4))</f>
        <v/>
      </c>
      <c r="D5" s="4">
        <f>SUMPRODUCT((Matriz!$C$4:$C$11="Sí")*(Matriz!F$4:F$11&lt;=Parametros!$B$4))</f>
        <v/>
      </c>
    </row>
    <row r="6">
      <c r="A6" t="inlineStr">
        <is>
          <t>Dimensión más débil</t>
        </is>
      </c>
      <c r="B6" s="5">
        <f>INDEX(Matriz!$A$4:$A$11,MATCH(MIN(Matriz!D$4:D$11),Matriz!D$4:D$11,0))</f>
        <v/>
      </c>
      <c r="C6" s="5">
        <f>INDEX(Matriz!$A$4:$A$11,MATCH(MIN(Matriz!E$4:E$11),Matriz!E$4:E$11,0))</f>
        <v/>
      </c>
      <c r="D6" s="5">
        <f>INDEX(Matriz!$A$4:$A$11,MATCH(MIN(Matriz!F$4:F$11),Matriz!F$4:F$11,0))</f>
        <v/>
      </c>
    </row>
    <row r="7">
      <c r="A7" t="inlineStr">
        <is>
          <t>Puntaje de la dimensión más débil</t>
        </is>
      </c>
      <c r="B7" s="4">
        <f>MIN(Matriz!D$4:D$11)</f>
        <v/>
      </c>
      <c r="C7" s="4">
        <f>MIN(Matriz!E$4:E$11)</f>
        <v/>
      </c>
      <c r="D7" s="4">
        <f>MIN(Matriz!F$4:F$11)</f>
        <v/>
      </c>
    </row>
    <row r="8">
      <c r="A8" t="inlineStr">
        <is>
          <t>Dimensiones con puntaje 0</t>
        </is>
      </c>
      <c r="B8" s="4">
        <f>COUNTIF(Matriz!D$4:D$11,0)</f>
        <v/>
      </c>
      <c r="C8" s="4">
        <f>COUNTIF(Matriz!E$4:E$11,0)</f>
        <v/>
      </c>
      <c r="D8" s="4">
        <f>COUNTIF(Matriz!F$4:F$11,0)</f>
        <v/>
      </c>
    </row>
    <row r="9">
      <c r="A9" t="inlineStr">
        <is>
          <t>Lectura</t>
        </is>
      </c>
      <c r="B9">
        <f>IF(B5&gt;0,"Bloqueado",IF(B4&gt;=Parametros!$B$6,"Viable",IF(B4&gt;=Parametros!$B$5,"Viable con condiciones","No viable hoy")))</f>
        <v/>
      </c>
      <c r="C9">
        <f>IF(C5&gt;0,"Bloqueado",IF(C4&gt;=Parametros!$B$6,"Viable",IF(C4&gt;=Parametros!$B$5,"Viable con condiciones","No viable hoy")))</f>
        <v/>
      </c>
      <c r="D9">
        <f>IF(D5&gt;0,"Bloqueado",IF(D4&gt;=Parametros!$B$6,"Viable",IF(D4&gt;=Parametros!$B$5,"Viable con condiciones","No viable hoy")))</f>
        <v/>
      </c>
    </row>
  </sheetData>
  <conditionalFormatting sqref="B9">
    <cfRule type="expression" priority="1" dxfId="0">
      <formula>OR(B9="Bloqueado",B9="No viable hoy")</formula>
    </cfRule>
    <cfRule type="expression" priority="2" dxfId="1">
      <formula>B9="Viable con condiciones"</formula>
    </cfRule>
    <cfRule type="expression" priority="3" dxfId="2">
      <formula>B9="Viable"</formula>
    </cfRule>
  </conditionalFormatting>
  <conditionalFormatting sqref="C9">
    <cfRule type="expression" priority="4" dxfId="0">
      <formula>OR(C9="Bloqueado",C9="No viable hoy")</formula>
    </cfRule>
    <cfRule type="expression" priority="5" dxfId="1">
      <formula>C9="Viable con condiciones"</formula>
    </cfRule>
    <cfRule type="expression" priority="6" dxfId="2">
      <formula>C9="Viable"</formula>
    </cfRule>
  </conditionalFormatting>
  <conditionalFormatting sqref="D9">
    <cfRule type="expression" priority="7" dxfId="0">
      <formula>OR(D9="Bloqueado",D9="No viable hoy")</formula>
    </cfRule>
    <cfRule type="expression" priority="8" dxfId="1">
      <formula>D9="Viable con condiciones"</formula>
    </cfRule>
    <cfRule type="expression" priority="9" dxfId="2">
      <formula>D9="Viable"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PARÁMETROS (editables)</t>
        </is>
      </c>
    </row>
    <row r="3">
      <c r="A3" t="inlineStr">
        <is>
          <t>Puntaje máximo de la escala</t>
        </is>
      </c>
      <c r="B3" s="6" t="n">
        <v>5</v>
      </c>
    </row>
    <row r="4">
      <c r="A4" t="inlineStr">
        <is>
          <t>Una dimensión bloqueante con puntaje igual o menor a este valor impide avanzar</t>
        </is>
      </c>
      <c r="B4" s="6" t="n">
        <v>1</v>
      </c>
    </row>
    <row r="5">
      <c r="A5" t="inlineStr">
        <is>
          <t>Porcentaje mínimo para "Viable con condiciones"</t>
        </is>
      </c>
      <c r="B5" s="6" t="n">
        <v>50</v>
      </c>
    </row>
    <row r="6">
      <c r="A6" t="inlineStr">
        <is>
          <t>Porcentaje mínimo para "Viable"</t>
        </is>
      </c>
      <c r="B6" s="6" t="n">
        <v>70</v>
      </c>
    </row>
    <row r="8">
      <c r="A8" t="inlineStr">
        <is>
          <t>Los puntajes de la hoja Matriz son mi juicio sobre la evidencia citada en el artículo y en la hoja Evidencia, no datos publicados. Cámbialos con la realidad de tu contexto y mira cómo cambia la conclusión.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2" customWidth="1" min="4" max="4"/>
    <col width="22" customWidth="1" min="5" max="5"/>
    <col width="22" customWidth="1" min="6" max="6"/>
    <col width="90" customWidth="1" min="7" max="7"/>
  </cols>
  <sheetData>
    <row r="1">
      <c r="A1" s="1" t="inlineStr">
        <is>
          <t>MATRIZ DE VIABILIDAD: ¿UN COLEGIO 100 % VIRTUAL CON DOCENTES 100 % DE IA? (puntaje de 0 a 5 por escenario)</t>
        </is>
      </c>
    </row>
    <row r="3" ht="60" customHeight="1">
      <c r="A3" s="2" t="inlineStr">
        <is>
          <t>Dimensión</t>
        </is>
      </c>
      <c r="B3" s="2" t="inlineStr">
        <is>
          <t>Peso (1 a 3)</t>
        </is>
      </c>
      <c r="C3" s="2" t="inlineStr">
        <is>
          <t>¿Bloqueante?</t>
        </is>
      </c>
      <c r="D3" s="2" t="inlineStr">
        <is>
          <t>Escenario 1: 100 % virtual, docentes 100 % IA</t>
        </is>
      </c>
      <c r="E3" s="2" t="inlineStr">
        <is>
          <t>Escenario 2: virtual con guías humanos y tutor IA</t>
        </is>
      </c>
      <c r="F3" s="2" t="inlineStr">
        <is>
          <t>Escenario 3: presencial con docentes humanos y tutor IA</t>
        </is>
      </c>
      <c r="G3" s="2" t="inlineStr">
        <is>
          <t>Qué decide el puntaje</t>
        </is>
      </c>
    </row>
    <row r="4">
      <c r="A4" s="7" t="inlineStr">
        <is>
          <t>Marco legal en Colombia</t>
        </is>
      </c>
      <c r="B4" s="6" t="n">
        <v>3</v>
      </c>
      <c r="C4" s="6" t="inlineStr">
        <is>
          <t>Sí</t>
        </is>
      </c>
      <c r="D4" s="6" t="n">
        <v>0</v>
      </c>
      <c r="E4" s="6" t="n">
        <v>0</v>
      </c>
      <c r="F4" s="6" t="n">
        <v>4</v>
      </c>
      <c r="G4" s="7" t="inlineStr">
        <is>
          <t>El MEN (14-oct-2025): la educación preescolar, básica y media es presencial entre los 5 y los 15 años y no hay establecimientos autorizados para ofrecerla en modalidad virtual.</t>
        </is>
      </c>
    </row>
    <row r="5">
      <c r="A5" s="7" t="inlineStr">
        <is>
          <t>Viabilidad técnica y conectividad</t>
        </is>
      </c>
      <c r="B5" s="6" t="n">
        <v>2</v>
      </c>
      <c r="C5" s="6" t="inlineStr">
        <is>
          <t>No</t>
        </is>
      </c>
      <c r="D5" s="6" t="n">
        <v>1</v>
      </c>
      <c r="E5" s="6" t="n">
        <v>2</v>
      </c>
      <c r="F5" s="6" t="n">
        <v>4</v>
      </c>
      <c r="G5" s="7" t="inlineStr">
        <is>
          <t>Hogares con internet: 73,9 % (56,9 % rural, ECV 2025). Los modelos de IA se equivocan y no hay quien detecte el error a tiempo sin un adulto.</t>
        </is>
      </c>
    </row>
    <row r="6">
      <c r="A6" s="7" t="inlineStr">
        <is>
          <t>Ética y protección de datos de menores</t>
        </is>
      </c>
      <c r="B6" s="6" t="n">
        <v>3</v>
      </c>
      <c r="C6" s="6" t="inlineStr">
        <is>
          <t>Sí</t>
        </is>
      </c>
      <c r="D6" s="6" t="n">
        <v>1</v>
      </c>
      <c r="E6" s="6" t="n">
        <v>2</v>
      </c>
      <c r="F6" s="6" t="n">
        <v>3</v>
      </c>
      <c r="G6" s="7" t="inlineStr">
        <is>
          <t>Ley 1581 de 2012, art. 7: interés superior de niñas, niños y adolescentes; sin un adulto responsable no hay quién responda.</t>
        </is>
      </c>
    </row>
    <row r="7">
      <c r="A7" s="7" t="inlineStr">
        <is>
          <t>Evidencia pedagógica de aprendizaje</t>
        </is>
      </c>
      <c r="B7" s="6" t="n">
        <v>3</v>
      </c>
      <c r="C7" s="6" t="inlineStr">
        <is>
          <t>No</t>
        </is>
      </c>
      <c r="D7" s="6" t="n">
        <v>1</v>
      </c>
      <c r="E7" s="6" t="n">
        <v>2</v>
      </c>
      <c r="F7" s="6" t="n">
        <v>4</v>
      </c>
      <c r="G7" s="7" t="inlineStr">
        <is>
          <t>Tutor con andamiaje y docente: mejoras en estudios cortos. Acceso sin guías: −17 % en el examen (Bastani et al., 2025). Escuelas virtuales: peor desempeño (CREDO 2015; NEPC 2021).</t>
        </is>
      </c>
    </row>
    <row r="8">
      <c r="A8" s="7" t="inlineStr">
        <is>
          <t>Desarrollo social y socioemocional</t>
        </is>
      </c>
      <c r="B8" s="6" t="n">
        <v>3</v>
      </c>
      <c r="C8" s="6" t="inlineStr">
        <is>
          <t>No</t>
        </is>
      </c>
      <c r="D8" s="6" t="n">
        <v>1</v>
      </c>
      <c r="E8" s="6" t="n">
        <v>2</v>
      </c>
      <c r="F8" s="6" t="n">
        <v>4</v>
      </c>
      <c r="G8" s="7" t="inlineStr">
        <is>
          <t>Sin evidencia de que la IA enseñe convivencia, empatía o ciudadanía; esas competencias se aprenden con otras personas.</t>
        </is>
      </c>
    </row>
    <row r="9">
      <c r="A9" s="7" t="inlineStr">
        <is>
          <t>Inclusión y equidad</t>
        </is>
      </c>
      <c r="B9" s="6" t="n">
        <v>2</v>
      </c>
      <c r="C9" s="6" t="inlineStr">
        <is>
          <t>No</t>
        </is>
      </c>
      <c r="D9" s="6" t="n">
        <v>1</v>
      </c>
      <c r="E9" s="6" t="n">
        <v>1</v>
      </c>
      <c r="F9" s="6" t="n">
        <v>3</v>
      </c>
      <c r="G9" s="7" t="inlineStr">
        <is>
          <t>El MEN indica que la educación virtual no está reglamentada para ningún estudiante, tampoco desde la diversidad (Decreto 1421 de 2017); la brecha digital pesa más en lo rural.</t>
        </is>
      </c>
    </row>
    <row r="10">
      <c r="A10" s="7" t="inlineStr">
        <is>
          <t>Costo y sostenibilidad</t>
        </is>
      </c>
      <c r="B10" s="6" t="n">
        <v>1</v>
      </c>
      <c r="C10" s="6" t="inlineStr">
        <is>
          <t>No</t>
        </is>
      </c>
      <c r="D10" s="6" t="n">
        <v>4</v>
      </c>
      <c r="E10" s="6" t="n">
        <v>3</v>
      </c>
      <c r="F10" s="6" t="n">
        <v>2</v>
      </c>
      <c r="G10" s="7" t="inlineStr">
        <is>
          <t>Sobre el papel, menos docentes cuestan menos; pero la supervisión humana, la plataforma y la evaluación independiente también cuestan.</t>
        </is>
      </c>
    </row>
    <row r="11">
      <c r="A11" s="7" t="inlineStr">
        <is>
          <t>Aceptación de docentes, familias y sistema</t>
        </is>
      </c>
      <c r="B11" s="6" t="n">
        <v>2</v>
      </c>
      <c r="C11" s="6" t="inlineStr">
        <is>
          <t>No</t>
        </is>
      </c>
      <c r="D11" s="6" t="n">
        <v>1</v>
      </c>
      <c r="E11" s="6" t="n">
        <v>2</v>
      </c>
      <c r="F11" s="6" t="n">
        <v>4</v>
      </c>
      <c r="G11" s="7" t="inlineStr">
        <is>
          <t>Las familias y el sistema exigen reconocimiento oficial del título y trato humano; el escenario 1 no puede ofrecer ninguno de los dos hoy.</t>
        </is>
      </c>
    </row>
  </sheetData>
  <dataValidations count="3">
    <dataValidation sqref="D4:F11" showDropDown="0" showInputMessage="0" showErrorMessage="0" allowBlank="0" type="whole" operator="between">
      <formula1>0</formula1>
      <formula2>Parametros!$B$3</formula2>
    </dataValidation>
    <dataValidation sqref="C4:C11" showDropDown="0" showInputMessage="0" showErrorMessage="0" allowBlank="0" type="list">
      <formula1>"Sí,No"</formula1>
    </dataValidation>
    <dataValidation sqref="B4:B11" showDropDown="0" showInputMessage="0" showErrorMessage="0" allowBlank="0" type="whole" operator="between">
      <formula1>1</formula1>
      <formula2>3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100" customWidth="1" min="3" max="3"/>
  </cols>
  <sheetData>
    <row r="1">
      <c r="A1" s="1" t="inlineStr">
        <is>
          <t>EVIDENCIA CONSULTADA (12 de octubre de 2026)</t>
        </is>
      </c>
    </row>
    <row r="3">
      <c r="A3" s="2" t="inlineStr">
        <is>
          <t>Tema</t>
        </is>
      </c>
      <c r="B3" s="2" t="inlineStr">
        <is>
          <t>Fuente</t>
        </is>
      </c>
      <c r="C3" s="2" t="inlineStr">
        <is>
          <t>Qué dice (resumen propio)</t>
        </is>
      </c>
    </row>
    <row r="4">
      <c r="A4" s="7" t="inlineStr">
        <is>
          <t>Legal</t>
        </is>
      </c>
      <c r="B4" s="7" t="inlineStr">
        <is>
          <t>MEN, respuesta oficial radicado 2025-EE-300537, 14-oct-2025; Decreto 1075 de 2015, art. 2.3.3.5.3.4.5</t>
        </is>
      </c>
      <c r="C4" s="7" t="inlineStr">
        <is>
          <t>La no presencialidad se prevé solo para adultos, el sistema de responsabilidad penal para adolescentes y estudiantes con discapacidad en oferta hospitalaria o domiciliaria; hoy no hay establecimientos autorizados en modalidad virtual.</t>
        </is>
      </c>
    </row>
    <row r="5">
      <c r="A5" s="7" t="inlineStr">
        <is>
          <t>Datos</t>
        </is>
      </c>
      <c r="B5" s="7" t="inlineStr">
        <is>
          <t>Ley 1581 de 2012, art. 7; Decreto 1074 de 2015, art. 2.2.2.25.2.9</t>
        </is>
      </c>
      <c r="C5" s="7" t="inlineStr">
        <is>
          <t>Los datos de menores solo se tratan si responden a su interés superior, con autorización del representante legal.</t>
        </is>
      </c>
    </row>
    <row r="6">
      <c r="A6" s="7" t="inlineStr">
        <is>
          <t>Pedagogía</t>
        </is>
      </c>
      <c r="B6" s="7" t="inlineStr">
        <is>
          <t>Bastani et al., PNAS 122(26), 2025 (casi mil estudiantes)</t>
        </is>
      </c>
      <c r="C6" s="7" t="inlineStr">
        <is>
          <t>Con GPT-4 sin guías: +48 % en la práctica y −17 % en el examen sin IA; con un tutor con salvaguardas, el daño se mitiga.</t>
        </is>
      </c>
    </row>
    <row r="7">
      <c r="A7" s="7" t="inlineStr">
        <is>
          <t>Pedagogía</t>
        </is>
      </c>
      <c r="B7" s="7" t="inlineStr">
        <is>
          <t>Kestin et al., Scientific Reports, 2025 (194 estudiantes de Harvard)</t>
        </is>
      </c>
      <c r="C7" s="7" t="inlineStr">
        <is>
          <t>Un tutor de IA diseñado con cuidado: más del doble de aprendizaje en menos tiempo que una clase activa; el autor no lo presenta como argumento para reemplazar la interacción humana.</t>
        </is>
      </c>
    </row>
    <row r="8">
      <c r="A8" s="7" t="inlineStr">
        <is>
          <t>Pedagogía</t>
        </is>
      </c>
      <c r="B8" s="7" t="inlineStr">
        <is>
          <t>Banco Mundial, Nigeria (Edo), 2024-2025 (800 estudiantes)</t>
        </is>
      </c>
      <c r="C8" s="7" t="inlineStr">
        <is>
          <t>Seis semanas de tutoría de inglés con Copilot, con docentes mediando: aprendizaje de cerca de 0,3 desviaciones estándar. Efectos de largo plazo, desconocidos.</t>
        </is>
      </c>
    </row>
    <row r="9">
      <c r="A9" s="7" t="inlineStr">
        <is>
          <t>Pedagogía</t>
        </is>
      </c>
      <c r="B9" s="7" t="inlineStr">
        <is>
          <t>Wang et al., Tutor CoPilot (arXiv 2410.03017)</t>
        </is>
      </c>
      <c r="C9" s="7" t="inlineStr">
        <is>
          <t>IA que ayuda a tutores humanos: +4 puntos porcentuales de dominio de temas (+9 con tutores peor valorados), unos 20 dólares por tutor al año.</t>
        </is>
      </c>
    </row>
    <row r="10">
      <c r="A10" s="7" t="inlineStr">
        <is>
          <t>Escuelas virtuales</t>
        </is>
      </c>
      <c r="B10" s="7" t="inlineStr">
        <is>
          <t>CREDO, 2015; NEPC, Virtual Schools in the U.S. 2021</t>
        </is>
      </c>
      <c r="C10" s="7" t="inlineStr">
        <is>
          <t>Estudiantes de charters en línea aprendieron 72 días menos en lectura y 180 menos en matemáticas que pares comparables; graduación del 54,6 % frente a 85 % en escuelas virtuales de tiempo completo (con discusión sobre el método).</t>
        </is>
      </c>
    </row>
    <row r="11">
      <c r="A11" s="7" t="inlineStr">
        <is>
          <t>Modelo existente</t>
        </is>
      </c>
      <c r="B11" s="7" t="inlineStr">
        <is>
          <t>Chalkbeat, 29-ene-2025 (Pensilvania rechaza Unbound Academy)</t>
        </is>
      </c>
      <c r="C11" s="7" t="inlineStr">
        <is>
          <t>El estado dijo que el modelo de IA no estaba probado, que no mostró cómo se alinearía con los estándares y que sus planes para estudiantes con discapacidad eran insuficientes.</t>
        </is>
      </c>
    </row>
    <row r="12">
      <c r="A12" s="7" t="inlineStr">
        <is>
          <t>Ética internacional</t>
        </is>
      </c>
      <c r="B12" s="7" t="inlineStr">
        <is>
          <t>Reglamento (UE) 2024/1689 (Ley de IA), art. 5 y anexo III</t>
        </is>
      </c>
      <c r="C12" s="7" t="inlineStr">
        <is>
          <t>Prohíbe inferir emociones con biometría en centros educativos y clasifica como de alto riesgo la IA que evalúa resultados de aprendizaje.</t>
        </is>
      </c>
    </row>
    <row r="13">
      <c r="A13" s="7" t="inlineStr">
        <is>
          <t>Contexto</t>
        </is>
      </c>
      <c r="B13" s="7" t="inlineStr">
        <is>
          <t>DANE ECV 2025, citada por MinTIC</t>
        </is>
      </c>
      <c r="C13" s="7" t="inlineStr">
        <is>
          <t>73,9 % de hogares con internet; 56,9 % en los hogares rurales.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2026-10-12T21:52:44Z</dcterms:created>
  <dcterms:modified xmlns:dcterms="http://purl.org/dc/terms/" xmlns:xsi="http://www.w3.org/2001/XMLSchema-instance" xsi:type="dcterms:W3CDTF">2026-10-12T21:52:44Z</dcterms:modified>
</cp:coreProperties>
</file>